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50B87F2C-42CD-454B-88CB-9C8E7A55EBC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3-1 代表値" sheetId="2" r:id="rId2"/>
    <sheet name="3-2 散らばりの尺度" sheetId="3" r:id="rId3"/>
    <sheet name="3-3 変数の変換" sheetId="4" r:id="rId4"/>
    <sheet name="3-4 EDAと外れ値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5" l="1"/>
  <c r="G6" i="5"/>
  <c r="G8" i="5" s="1"/>
  <c r="G9" i="5" s="1"/>
  <c r="G18" i="5"/>
  <c r="F18" i="5"/>
  <c r="G17" i="5"/>
  <c r="F17" i="5"/>
  <c r="G16" i="5"/>
  <c r="F16" i="5"/>
  <c r="G15" i="5"/>
  <c r="F15" i="5"/>
  <c r="G14" i="5"/>
  <c r="F14" i="5"/>
  <c r="G13" i="5"/>
  <c r="F13" i="5"/>
  <c r="E10" i="4"/>
  <c r="D10" i="4"/>
  <c r="E9" i="4"/>
  <c r="D9" i="4"/>
  <c r="H8" i="4"/>
  <c r="E8" i="4"/>
  <c r="D8" i="4"/>
  <c r="H7" i="4"/>
  <c r="E7" i="4"/>
  <c r="J8" i="4" s="1"/>
  <c r="D7" i="4"/>
  <c r="I7" i="4" s="1"/>
  <c r="H6" i="4"/>
  <c r="E6" i="4"/>
  <c r="J7" i="4" s="1"/>
  <c r="D6" i="4"/>
  <c r="I6" i="4" s="1"/>
  <c r="H17" i="3"/>
  <c r="H16" i="3"/>
  <c r="C11" i="3"/>
  <c r="D7" i="3" s="1"/>
  <c r="E7" i="3" s="1"/>
  <c r="D10" i="3"/>
  <c r="E10" i="3" s="1"/>
  <c r="G13" i="2"/>
  <c r="G12" i="2"/>
  <c r="G8" i="2"/>
  <c r="G7" i="2"/>
  <c r="G6" i="2"/>
  <c r="G10" i="5" l="1"/>
  <c r="D6" i="3"/>
  <c r="I6" i="3"/>
  <c r="D8" i="3"/>
  <c r="E8" i="3" s="1"/>
  <c r="D9" i="3"/>
  <c r="E9" i="3" s="1"/>
  <c r="J6" i="4"/>
  <c r="I8" i="4"/>
  <c r="D11" i="3" l="1"/>
  <c r="I8" i="3" s="1"/>
  <c r="E6" i="3"/>
  <c r="E11" i="3" s="1"/>
  <c r="I10" i="3" s="1"/>
  <c r="I11" i="3" s="1"/>
  <c r="I12" i="3" s="1"/>
</calcChain>
</file>

<file path=xl/sharedStrings.xml><?xml version="1.0" encoding="utf-8"?>
<sst xmlns="http://schemas.openxmlformats.org/spreadsheetml/2006/main" count="129" uniqueCount="110">
  <si>
    <t>本ファイルの内容</t>
  </si>
  <si>
    <t>データを変換すると平均値・分散・標準偏差がどう変わるか</t>
  </si>
  <si>
    <t>使い方</t>
  </si>
  <si>
    <t>シートの下部には、計算手順や注意点をまとめてあります。</t>
  </si>
  <si>
    <t>https://www.transparently.jp/stats3/</t>
  </si>
  <si>
    <t>番号</t>
  </si>
  <si>
    <t>点数</t>
  </si>
  <si>
    <t>代表値</t>
  </si>
  <si>
    <t>関数</t>
  </si>
  <si>
    <t>値</t>
  </si>
  <si>
    <t>平均値</t>
  </si>
  <si>
    <t>AVERAGE</t>
  </si>
  <si>
    <t>中央値</t>
  </si>
  <si>
    <t>MEDIAN</t>
  </si>
  <si>
    <t>最頻値</t>
  </si>
  <si>
    <t>MODE</t>
  </si>
  <si>
    <t>補足比較</t>
  </si>
  <si>
    <t>ポイント</t>
  </si>
  <si>
    <t>中央値：データを並べたときの真ん中の値。外れ値に強い</t>
  </si>
  <si>
    <t>最頻値：もっとも多く出現する値。質的変数でも使える</t>
  </si>
  <si>
    <t>偏差</t>
  </si>
  <si>
    <t>計算</t>
  </si>
  <si>
    <t>①平均値</t>
  </si>
  <si>
    <t>②各データの偏差</t>
  </si>
  <si>
    <t>平均</t>
  </si>
  <si>
    <t>⑦標準偏差</t>
  </si>
  <si>
    <t>√分散</t>
  </si>
  <si>
    <t>もとの点数</t>
  </si>
  <si>
    <t>統計量</t>
  </si>
  <si>
    <t>もと</t>
  </si>
  <si>
    <t>+10</t>
  </si>
  <si>
    <t>×1.5</t>
  </si>
  <si>
    <t>分散</t>
  </si>
  <si>
    <t>標準偏差</t>
  </si>
  <si>
    <t>変換のルールの応用例。複数のテスト結果を公平に比べたいときに使う</t>
  </si>
  <si>
    <t>判定</t>
  </si>
  <si>
    <t>Q1</t>
  </si>
  <si>
    <t>QUARTILE</t>
  </si>
  <si>
    <t>Q3</t>
  </si>
  <si>
    <t>IQR</t>
  </si>
  <si>
    <t>Q3-Q1</t>
  </si>
  <si>
    <t>下限の閾値</t>
  </si>
  <si>
    <t>Q1-1.5×IQR</t>
  </si>
  <si>
    <t>上限の閾値</t>
  </si>
  <si>
    <t>Q3+1.5×IQR</t>
  </si>
  <si>
    <t>比較</t>
  </si>
  <si>
    <t>レンジ</t>
  </si>
  <si>
    <t>読み取れること</t>
  </si>
  <si>
    <t>外れ値の扱い方</t>
  </si>
  <si>
    <t>②機械的に削除しない。原因を理解してから対応</t>
  </si>
  <si>
    <t>第3章 1変数データの分析 - 総合練習Excel</t>
  </si>
  <si>
    <t>統計検定3級 学習講座 Chapter 3</t>
  </si>
  <si>
    <t>3-1 位置に関する代表値</t>
  </si>
  <si>
    <t>平均値・中央値・最頻値の3つの代表値を計算</t>
  </si>
  <si>
    <t>3-2 観測値の散らばりの尺度</t>
  </si>
  <si>
    <t>偏差→分散→標準偏差の6ステップを列で確認</t>
  </si>
  <si>
    <t>3-3 変数の変換</t>
  </si>
  <si>
    <t>3-4 探索的データ解析と外れ値</t>
  </si>
  <si>
    <t>外れ値の検出と、含む/含まないでの比較</t>
  </si>
  <si>
    <t>各シートはWebの本文と対応しています。本文を読んだあとに、対応するシートで手を動かしてください。</t>
  </si>
  <si>
    <t>© Transparently / 榊 裕次郎</t>
  </si>
  <si>
    <t>3-4 探索的データ解析法と外れ値</t>
  </si>
  <si>
    <t>外れ値を含む/含まないで統計量がどう変わるかを確認</t>
  </si>
  <si>
    <t>外れ値あり(全9個)</t>
  </si>
  <si>
    <t>外れ値なし(8個)</t>
  </si>
  <si>
    <t>200は上限の閾値を超えているので外れ値と判定される</t>
  </si>
  <si>
    <t>外れ値ありで平均は約71、外れ値を除くと約67.5(平均が引っ張られている)</t>
  </si>
  <si>
    <t>中央値はほぼ変わらない(外れ値に強い指標)</t>
  </si>
  <si>
    <t>標準偏差は外れ値ありで約45、なしで約11と劇的に変わる</t>
  </si>
  <si>
    <t>IQRはほとんど変わらない(頑健な散らばりの指標)</t>
  </si>
  <si>
    <t>①なぜ外れているかを考える(測定ミス・例外的事象・本物の特異値)</t>
  </si>
  <si>
    <t>③必要に応じて、外れ値を含む/含まない両方の結果を報告する</t>
  </si>
  <si>
    <t>3-3 変数の変換と平均値・分散・標準偏差</t>
  </si>
  <si>
    <t>もとのデータ・10点加点・1.5倍した3パターンで比較</t>
  </si>
  <si>
    <t>+10点した</t>
  </si>
  <si>
    <t>1.5倍した</t>
  </si>
  <si>
    <t>読み取れること(変換のルール)</t>
  </si>
  <si>
    <t>【+10した】平均値は+10、分散と標準偏差は変わらない(全員に同じ値を足しても散らばりは変わらない)</t>
  </si>
  <si>
    <t>【×1.5した】平均値は1.5倍、標準偏差も1.5倍、分散は1.5の2乗=2.25倍</t>
  </si>
  <si>
    <t>ルール：足し算は平均値だけ動く、掛け算は3つすべて動く(分散は係数の2乗倍)</t>
  </si>
  <si>
    <t>標準化(z得点)</t>
  </si>
  <si>
    <t>z = (値 - 平均) / 標準偏差 の変換をすると、平均0・標準偏差1のデータに揃う</t>
  </si>
  <si>
    <t>3-2 観測値の散らばりの尺度 - 偏差・分散・標準偏差</t>
  </si>
  <si>
    <t>6ステップで分散と標準偏差を計算する</t>
  </si>
  <si>
    <t>偏差の2乗</t>
  </si>
  <si>
    <t>6ステップ</t>
  </si>
  <si>
    <t>値-平均</t>
  </si>
  <si>
    <t>(D列を見る)</t>
  </si>
  <si>
    <t>③偏差の合計(必ず0)</t>
  </si>
  <si>
    <t>SUM(偏差)</t>
  </si>
  <si>
    <t>④偏差の2乗</t>
  </si>
  <si>
    <t>偏差^2</t>
  </si>
  <si>
    <t>(E列を見る)</t>
  </si>
  <si>
    <t>⑤偏差2乗の合計</t>
  </si>
  <si>
    <t>SUM(偏差2乗)</t>
  </si>
  <si>
    <t>⑥分散(平均)</t>
  </si>
  <si>
    <t>÷データ数</t>
  </si>
  <si>
    <t>Excel関数で一発</t>
  </si>
  <si>
    <t>分散(VAR.P)</t>
  </si>
  <si>
    <t>標準偏差(STDEV.P)</t>
  </si>
  <si>
    <t>偏差の合計は必ず0(プラスとマイナスが打ち消し合う)</t>
  </si>
  <si>
    <t>そのため2乗してから合計する(これが「最小二乗法」の基礎にもなる発想)</t>
  </si>
  <si>
    <t>分散の単位はもとの単位の2乗(点^2)。実用には標準偏差(点)がわかりやすい</t>
  </si>
  <si>
    <t>標本分散はVAR.S/STDEV.S、母集団分散はVAR.P/STDEV.P。3級では母集団扱いが基本</t>
  </si>
  <si>
    <t>3-1 位置に関する代表値 - 平均値・中央値・最頻値</t>
  </si>
  <si>
    <t>10人のテスト点数を題材に、3つの代表値を計算する</t>
  </si>
  <si>
    <t>98を200に変えると…</t>
  </si>
  <si>
    <t>(中央値はほぼ動かない)</t>
  </si>
  <si>
    <t>平均値：データの真ん中(算術的な中心)。外れ値の影響を強く受ける</t>
  </si>
  <si>
    <t>3つの代表値の特徴を理解して、状況に応じて使い分ける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</si>
</sst>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i/>
      <sz val="10"/>
      <color rgb="FF6B6B6B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i/>
      <sz val="10"/>
      <color rgb="FF2D5E3F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i/>
      <sz val="10"/>
      <color rgb="FF4A4A4A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25"/>
  <cols>
    <col min="1" max="1" width="4.7109375" style="15" customWidth="1"/>
    <col min="2" max="2" width="39.7109375" style="15" customWidth="1"/>
    <col min="3" max="3" width="70" style="15" customWidth="1"/>
    <col min="4" max="16384" width="8.7109375" style="15"/>
  </cols>
  <sheetData>
    <row r="1" spans="2:3" ht="18.75" customHeight="1" x14ac:dyDescent="0.25"/>
    <row r="2" spans="2:3" ht="30" customHeight="1" x14ac:dyDescent="0.25">
      <c r="B2" s="11" t="s">
        <v>50</v>
      </c>
    </row>
    <row r="3" spans="2:3" ht="18.75" customHeight="1" x14ac:dyDescent="0.25">
      <c r="B3" s="2" t="s">
        <v>51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12" t="s">
        <v>0</v>
      </c>
    </row>
    <row r="7" spans="2:3" ht="18.75" customHeight="1" x14ac:dyDescent="0.25"/>
    <row r="8" spans="2:3" ht="18.75" customHeight="1" x14ac:dyDescent="0.25">
      <c r="B8" s="1" t="s">
        <v>52</v>
      </c>
      <c r="C8" s="13" t="s">
        <v>53</v>
      </c>
    </row>
    <row r="9" spans="2:3" ht="18.75" customHeight="1" x14ac:dyDescent="0.25">
      <c r="B9" s="1" t="s">
        <v>54</v>
      </c>
      <c r="C9" s="13" t="s">
        <v>55</v>
      </c>
    </row>
    <row r="10" spans="2:3" ht="18.75" customHeight="1" x14ac:dyDescent="0.25">
      <c r="B10" s="1" t="s">
        <v>56</v>
      </c>
      <c r="C10" s="13" t="s">
        <v>1</v>
      </c>
    </row>
    <row r="11" spans="2:3" ht="18.75" customHeight="1" x14ac:dyDescent="0.25">
      <c r="B11" s="1" t="s">
        <v>57</v>
      </c>
      <c r="C11" s="13" t="s">
        <v>58</v>
      </c>
    </row>
    <row r="12" spans="2:3" ht="18.75" customHeight="1" x14ac:dyDescent="0.25"/>
    <row r="13" spans="2:3" ht="18.75" customHeight="1" x14ac:dyDescent="0.25">
      <c r="B13" s="12" t="s">
        <v>2</v>
      </c>
    </row>
    <row r="14" spans="2:3" ht="18.75" customHeight="1" x14ac:dyDescent="0.25">
      <c r="B14" s="13" t="s">
        <v>59</v>
      </c>
    </row>
    <row r="15" spans="2:3" ht="18.75" customHeight="1" x14ac:dyDescent="0.25">
      <c r="B15" s="13" t="s">
        <v>3</v>
      </c>
    </row>
    <row r="16" spans="2:3" ht="18.75" customHeight="1" x14ac:dyDescent="0.25"/>
    <row r="17" spans="2:2" ht="18.75" customHeight="1" x14ac:dyDescent="0.25"/>
    <row r="18" spans="2:2" ht="18.75" customHeight="1" x14ac:dyDescent="0.25">
      <c r="B18" s="2" t="s">
        <v>60</v>
      </c>
    </row>
    <row r="19" spans="2:2" ht="18.75" customHeight="1" x14ac:dyDescent="0.25">
      <c r="B19" s="3" t="s">
        <v>4</v>
      </c>
    </row>
    <row r="20" spans="2:2" ht="18.75" customHeight="1" x14ac:dyDescent="0.25"/>
    <row r="21" spans="2:2" ht="18.75" customHeight="1" x14ac:dyDescent="0.25"/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5"/>
  <sheetViews>
    <sheetView zoomScaleNormal="100" workbookViewId="0"/>
  </sheetViews>
  <sheetFormatPr defaultColWidth="8.7109375" defaultRowHeight="18.75" x14ac:dyDescent="0.25"/>
  <cols>
    <col min="1" max="1" width="4.7109375" style="15" customWidth="1"/>
    <col min="2" max="2" width="8" style="15" customWidth="1"/>
    <col min="3" max="3" width="10" style="15" customWidth="1"/>
    <col min="4" max="4" width="4" style="15" customWidth="1"/>
    <col min="5" max="5" width="22" style="15" customWidth="1"/>
    <col min="6" max="6" width="12" style="15" customWidth="1"/>
    <col min="7" max="7" width="14" style="15" customWidth="1"/>
    <col min="8" max="16384" width="8.7109375" style="15"/>
  </cols>
  <sheetData>
    <row r="1" spans="2:7" ht="18.75" customHeight="1" x14ac:dyDescent="0.25"/>
    <row r="2" spans="2:7" ht="30" customHeight="1" x14ac:dyDescent="0.25">
      <c r="B2" s="4" t="s">
        <v>104</v>
      </c>
    </row>
    <row r="3" spans="2:7" ht="18.75" customHeight="1" x14ac:dyDescent="0.25">
      <c r="B3" s="2" t="s">
        <v>105</v>
      </c>
    </row>
    <row r="4" spans="2:7" ht="18.75" customHeight="1" x14ac:dyDescent="0.25"/>
    <row r="5" spans="2:7" ht="18.75" customHeight="1" x14ac:dyDescent="0.25">
      <c r="B5" s="7" t="s">
        <v>5</v>
      </c>
      <c r="C5" s="7" t="s">
        <v>6</v>
      </c>
      <c r="E5" s="7" t="s">
        <v>7</v>
      </c>
      <c r="F5" s="7" t="s">
        <v>8</v>
      </c>
      <c r="G5" s="7" t="s">
        <v>9</v>
      </c>
    </row>
    <row r="6" spans="2:7" ht="18.75" customHeight="1" x14ac:dyDescent="0.25">
      <c r="B6" s="5">
        <v>1</v>
      </c>
      <c r="C6" s="5">
        <v>42</v>
      </c>
      <c r="E6" s="10" t="s">
        <v>10</v>
      </c>
      <c r="F6" s="5" t="s">
        <v>11</v>
      </c>
      <c r="G6" s="5">
        <f>AVERAGE(C6:C15)</f>
        <v>70</v>
      </c>
    </row>
    <row r="7" spans="2:7" ht="18.75" customHeight="1" x14ac:dyDescent="0.25">
      <c r="B7" s="5">
        <v>2</v>
      </c>
      <c r="C7" s="5">
        <v>55</v>
      </c>
      <c r="E7" s="10" t="s">
        <v>12</v>
      </c>
      <c r="F7" s="5" t="s">
        <v>13</v>
      </c>
      <c r="G7" s="5">
        <f>MEDIAN(C6:C15)</f>
        <v>72</v>
      </c>
    </row>
    <row r="8" spans="2:7" ht="18.75" customHeight="1" x14ac:dyDescent="0.25">
      <c r="B8" s="5">
        <v>3</v>
      </c>
      <c r="C8" s="5">
        <v>58</v>
      </c>
      <c r="E8" s="10" t="s">
        <v>14</v>
      </c>
      <c r="F8" s="5" t="s">
        <v>15</v>
      </c>
      <c r="G8" s="5">
        <f>MODE(C6:C15)</f>
        <v>72</v>
      </c>
    </row>
    <row r="9" spans="2:7" ht="18.75" customHeight="1" x14ac:dyDescent="0.25">
      <c r="B9" s="5">
        <v>4</v>
      </c>
      <c r="C9" s="5">
        <v>65</v>
      </c>
    </row>
    <row r="10" spans="2:7" ht="18.75" customHeight="1" x14ac:dyDescent="0.25">
      <c r="B10" s="5">
        <v>5</v>
      </c>
      <c r="C10" s="5">
        <v>72</v>
      </c>
      <c r="E10" s="9" t="s">
        <v>16</v>
      </c>
    </row>
    <row r="11" spans="2:7" ht="18.75" customHeight="1" x14ac:dyDescent="0.25">
      <c r="B11" s="5">
        <v>6</v>
      </c>
      <c r="C11" s="5">
        <v>72</v>
      </c>
      <c r="E11" s="6" t="s">
        <v>106</v>
      </c>
    </row>
    <row r="12" spans="2:7" ht="18.75" customHeight="1" x14ac:dyDescent="0.25">
      <c r="B12" s="5">
        <v>7</v>
      </c>
      <c r="C12" s="5">
        <v>75</v>
      </c>
      <c r="E12" s="10" t="s">
        <v>10</v>
      </c>
      <c r="G12" s="5">
        <f>AVERAGE(C6:C14)+200/10-98/10</f>
        <v>77.088888888888889</v>
      </c>
    </row>
    <row r="13" spans="2:7" ht="18.75" customHeight="1" x14ac:dyDescent="0.25">
      <c r="B13" s="5">
        <v>8</v>
      </c>
      <c r="C13" s="5">
        <v>78</v>
      </c>
      <c r="E13" s="10" t="s">
        <v>12</v>
      </c>
      <c r="G13" s="5">
        <f>MEDIAN(C6:C14)</f>
        <v>72</v>
      </c>
    </row>
    <row r="14" spans="2:7" ht="18.75" customHeight="1" x14ac:dyDescent="0.25">
      <c r="B14" s="5">
        <v>9</v>
      </c>
      <c r="C14" s="5">
        <v>85</v>
      </c>
      <c r="E14" s="6" t="s">
        <v>107</v>
      </c>
    </row>
    <row r="15" spans="2:7" ht="18.75" customHeight="1" x14ac:dyDescent="0.25">
      <c r="B15" s="5">
        <v>10</v>
      </c>
      <c r="C15" s="5">
        <v>98</v>
      </c>
    </row>
    <row r="16" spans="2:7" ht="18.75" customHeight="1" x14ac:dyDescent="0.25"/>
    <row r="17" spans="2:2" ht="18.75" customHeight="1" x14ac:dyDescent="0.25">
      <c r="B17" s="9" t="s">
        <v>17</v>
      </c>
    </row>
    <row r="18" spans="2:2" ht="18.75" customHeight="1" x14ac:dyDescent="0.25">
      <c r="B18" s="6" t="s">
        <v>108</v>
      </c>
    </row>
    <row r="19" spans="2:2" ht="18.75" customHeight="1" x14ac:dyDescent="0.25">
      <c r="B19" s="6" t="s">
        <v>18</v>
      </c>
    </row>
    <row r="20" spans="2:2" ht="18.75" customHeight="1" x14ac:dyDescent="0.25">
      <c r="B20" s="6" t="s">
        <v>19</v>
      </c>
    </row>
    <row r="21" spans="2:2" ht="18.75" customHeight="1" x14ac:dyDescent="0.25">
      <c r="B21" s="6" t="s">
        <v>109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  <row r="26" spans="2:2" ht="18.75" customHeight="1" x14ac:dyDescent="0.25"/>
    <row r="27" spans="2:2" ht="18.75" customHeight="1" x14ac:dyDescent="0.25"/>
    <row r="28" spans="2:2" ht="18.75" customHeight="1" x14ac:dyDescent="0.25"/>
    <row r="29" spans="2:2" ht="18.75" customHeight="1" x14ac:dyDescent="0.25"/>
    <row r="30" spans="2:2" ht="18.75" customHeight="1" x14ac:dyDescent="0.25"/>
    <row r="31" spans="2:2" ht="18.75" customHeight="1" x14ac:dyDescent="0.25"/>
    <row r="32" spans="2:2" ht="18.75" customHeight="1" x14ac:dyDescent="0.25"/>
    <row r="33" s="15" customFormat="1" ht="18.75" customHeight="1" x14ac:dyDescent="0.25"/>
    <row r="34" s="15" customFormat="1" ht="18.75" customHeight="1" x14ac:dyDescent="0.25"/>
    <row r="35" s="15" customFormat="1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0"/>
  <sheetViews>
    <sheetView zoomScaleNormal="100" workbookViewId="0"/>
  </sheetViews>
  <sheetFormatPr defaultColWidth="8.7109375" defaultRowHeight="18.75" x14ac:dyDescent="0.25"/>
  <cols>
    <col min="1" max="1" width="4.7109375" style="15" customWidth="1"/>
    <col min="2" max="2" width="8" style="15" customWidth="1"/>
    <col min="3" max="3" width="10" style="15" customWidth="1"/>
    <col min="4" max="4" width="12" style="15" customWidth="1"/>
    <col min="5" max="5" width="14" style="15" customWidth="1"/>
    <col min="6" max="6" width="4" style="15" customWidth="1"/>
    <col min="7" max="7" width="23.7109375" style="15" customWidth="1"/>
    <col min="8" max="8" width="16" style="15" customWidth="1"/>
    <col min="9" max="9" width="14" style="15" customWidth="1"/>
    <col min="10" max="16384" width="8.7109375" style="15"/>
  </cols>
  <sheetData>
    <row r="1" spans="2:9" ht="18.75" customHeight="1" x14ac:dyDescent="0.25"/>
    <row r="2" spans="2:9" ht="30" customHeight="1" x14ac:dyDescent="0.25">
      <c r="B2" s="4" t="s">
        <v>82</v>
      </c>
    </row>
    <row r="3" spans="2:9" ht="18.75" customHeight="1" x14ac:dyDescent="0.25">
      <c r="B3" s="2" t="s">
        <v>83</v>
      </c>
    </row>
    <row r="4" spans="2:9" ht="18.75" customHeight="1" x14ac:dyDescent="0.25"/>
    <row r="5" spans="2:9" ht="18.75" customHeight="1" x14ac:dyDescent="0.25">
      <c r="B5" s="7" t="s">
        <v>5</v>
      </c>
      <c r="C5" s="7" t="s">
        <v>9</v>
      </c>
      <c r="D5" s="7" t="s">
        <v>20</v>
      </c>
      <c r="E5" s="7" t="s">
        <v>84</v>
      </c>
      <c r="G5" s="7" t="s">
        <v>85</v>
      </c>
      <c r="H5" s="7" t="s">
        <v>21</v>
      </c>
      <c r="I5" s="7" t="s">
        <v>9</v>
      </c>
    </row>
    <row r="6" spans="2:9" ht="18.75" customHeight="1" x14ac:dyDescent="0.25">
      <c r="B6" s="15">
        <v>1</v>
      </c>
      <c r="C6" s="5">
        <v>80</v>
      </c>
      <c r="D6" s="5">
        <f>C6-$C$11</f>
        <v>-10</v>
      </c>
      <c r="E6" s="5">
        <f>D6^2</f>
        <v>100</v>
      </c>
      <c r="G6" s="10" t="s">
        <v>22</v>
      </c>
      <c r="H6" s="5" t="s">
        <v>11</v>
      </c>
      <c r="I6" s="8">
        <f>C11</f>
        <v>90</v>
      </c>
    </row>
    <row r="7" spans="2:9" ht="18.75" customHeight="1" x14ac:dyDescent="0.25">
      <c r="B7" s="15">
        <v>2</v>
      </c>
      <c r="C7" s="5">
        <v>85</v>
      </c>
      <c r="D7" s="5">
        <f>C7-$C$11</f>
        <v>-5</v>
      </c>
      <c r="E7" s="5">
        <f>D7^2</f>
        <v>25</v>
      </c>
      <c r="G7" s="10" t="s">
        <v>23</v>
      </c>
      <c r="H7" s="5" t="s">
        <v>86</v>
      </c>
      <c r="I7" s="8" t="s">
        <v>87</v>
      </c>
    </row>
    <row r="8" spans="2:9" ht="18.75" customHeight="1" x14ac:dyDescent="0.25">
      <c r="B8" s="15">
        <v>3</v>
      </c>
      <c r="C8" s="5">
        <v>90</v>
      </c>
      <c r="D8" s="5">
        <f>C8-$C$11</f>
        <v>0</v>
      </c>
      <c r="E8" s="5">
        <f>D8^2</f>
        <v>0</v>
      </c>
      <c r="G8" s="10" t="s">
        <v>88</v>
      </c>
      <c r="H8" s="5" t="s">
        <v>89</v>
      </c>
      <c r="I8" s="8">
        <f>D11</f>
        <v>0</v>
      </c>
    </row>
    <row r="9" spans="2:9" ht="18.75" customHeight="1" x14ac:dyDescent="0.25">
      <c r="B9" s="15">
        <v>4</v>
      </c>
      <c r="C9" s="5">
        <v>95</v>
      </c>
      <c r="D9" s="5">
        <f>C9-$C$11</f>
        <v>5</v>
      </c>
      <c r="E9" s="5">
        <f>D9^2</f>
        <v>25</v>
      </c>
      <c r="G9" s="10" t="s">
        <v>90</v>
      </c>
      <c r="H9" s="5" t="s">
        <v>91</v>
      </c>
      <c r="I9" s="8" t="s">
        <v>92</v>
      </c>
    </row>
    <row r="10" spans="2:9" ht="18.75" customHeight="1" x14ac:dyDescent="0.25">
      <c r="B10" s="15">
        <v>5</v>
      </c>
      <c r="C10" s="5">
        <v>100</v>
      </c>
      <c r="D10" s="5">
        <f>C10-$C$11</f>
        <v>10</v>
      </c>
      <c r="E10" s="5">
        <f>D10^2</f>
        <v>100</v>
      </c>
      <c r="G10" s="10" t="s">
        <v>93</v>
      </c>
      <c r="H10" s="5" t="s">
        <v>94</v>
      </c>
      <c r="I10" s="8">
        <f>E11</f>
        <v>250</v>
      </c>
    </row>
    <row r="11" spans="2:9" ht="18.75" customHeight="1" x14ac:dyDescent="0.25">
      <c r="B11" s="14" t="s">
        <v>24</v>
      </c>
      <c r="C11" s="5">
        <f>AVERAGE(C6:C10)</f>
        <v>90</v>
      </c>
      <c r="D11" s="5">
        <f>SUM(D6:D10)</f>
        <v>0</v>
      </c>
      <c r="E11" s="5">
        <f>SUM(E6:E10)</f>
        <v>250</v>
      </c>
      <c r="G11" s="10" t="s">
        <v>95</v>
      </c>
      <c r="H11" s="5" t="s">
        <v>96</v>
      </c>
      <c r="I11" s="8">
        <f>I10/5</f>
        <v>50</v>
      </c>
    </row>
    <row r="12" spans="2:9" ht="18.75" customHeight="1" x14ac:dyDescent="0.25">
      <c r="G12" s="10" t="s">
        <v>25</v>
      </c>
      <c r="H12" s="5" t="s">
        <v>26</v>
      </c>
      <c r="I12" s="8">
        <f>SQRT(I11)</f>
        <v>7.0710678118654755</v>
      </c>
    </row>
    <row r="13" spans="2:9" ht="18.75" customHeight="1" x14ac:dyDescent="0.25"/>
    <row r="14" spans="2:9" ht="18.75" customHeight="1" x14ac:dyDescent="0.25"/>
    <row r="15" spans="2:9" ht="18.75" customHeight="1" x14ac:dyDescent="0.25">
      <c r="G15" s="9" t="s">
        <v>97</v>
      </c>
    </row>
    <row r="16" spans="2:9" ht="18.75" customHeight="1" x14ac:dyDescent="0.25">
      <c r="G16" s="10" t="s">
        <v>98</v>
      </c>
      <c r="H16" s="8">
        <f>_xlfn.VAR.P(C6:C10)</f>
        <v>50</v>
      </c>
    </row>
    <row r="17" spans="2:8" ht="18.75" customHeight="1" x14ac:dyDescent="0.25">
      <c r="G17" s="10" t="s">
        <v>99</v>
      </c>
      <c r="H17" s="8">
        <f>_xlfn.STDEV.P(C6:C10)</f>
        <v>7.0710678118654755</v>
      </c>
    </row>
    <row r="18" spans="2:8" ht="18.75" customHeight="1" x14ac:dyDescent="0.25"/>
    <row r="19" spans="2:8" ht="18.75" customHeight="1" x14ac:dyDescent="0.25"/>
    <row r="20" spans="2:8" ht="18.75" customHeight="1" x14ac:dyDescent="0.25">
      <c r="B20" s="9" t="s">
        <v>17</v>
      </c>
    </row>
    <row r="21" spans="2:8" ht="18.75" customHeight="1" x14ac:dyDescent="0.25">
      <c r="B21" s="6" t="s">
        <v>100</v>
      </c>
    </row>
    <row r="22" spans="2:8" ht="18.75" customHeight="1" x14ac:dyDescent="0.25">
      <c r="B22" s="6" t="s">
        <v>101</v>
      </c>
    </row>
    <row r="23" spans="2:8" ht="18.75" customHeight="1" x14ac:dyDescent="0.25">
      <c r="B23" s="6" t="s">
        <v>102</v>
      </c>
    </row>
    <row r="24" spans="2:8" ht="18.75" customHeight="1" x14ac:dyDescent="0.25">
      <c r="B24" s="6" t="s">
        <v>103</v>
      </c>
    </row>
    <row r="25" spans="2:8" ht="18.75" customHeight="1" x14ac:dyDescent="0.25"/>
    <row r="26" spans="2:8" ht="18.75" customHeight="1" x14ac:dyDescent="0.25"/>
    <row r="27" spans="2:8" ht="18.75" customHeight="1" x14ac:dyDescent="0.25"/>
    <row r="28" spans="2:8" ht="18.75" customHeight="1" x14ac:dyDescent="0.25"/>
    <row r="29" spans="2:8" ht="18.75" customHeight="1" x14ac:dyDescent="0.25"/>
    <row r="30" spans="2:8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0"/>
  <sheetViews>
    <sheetView zoomScaleNormal="100" workbookViewId="0"/>
  </sheetViews>
  <sheetFormatPr defaultColWidth="8.7109375" defaultRowHeight="18.75" x14ac:dyDescent="0.25"/>
  <cols>
    <col min="1" max="1" width="4.7109375" style="15" customWidth="1"/>
    <col min="2" max="2" width="8" style="15" customWidth="1"/>
    <col min="3" max="5" width="12" style="15" customWidth="1"/>
    <col min="6" max="6" width="4" style="15" customWidth="1"/>
    <col min="7" max="7" width="14" style="15" customWidth="1"/>
    <col min="8" max="10" width="10" style="15" customWidth="1"/>
    <col min="11" max="16384" width="8.7109375" style="15"/>
  </cols>
  <sheetData>
    <row r="1" spans="2:10" ht="18.75" customHeight="1" x14ac:dyDescent="0.25"/>
    <row r="2" spans="2:10" ht="30" customHeight="1" x14ac:dyDescent="0.25">
      <c r="B2" s="4" t="s">
        <v>72</v>
      </c>
    </row>
    <row r="3" spans="2:10" ht="18.75" customHeight="1" x14ac:dyDescent="0.25">
      <c r="B3" s="2" t="s">
        <v>73</v>
      </c>
    </row>
    <row r="4" spans="2:10" ht="18.75" customHeight="1" x14ac:dyDescent="0.25"/>
    <row r="5" spans="2:10" ht="18.75" customHeight="1" x14ac:dyDescent="0.25">
      <c r="B5" s="7" t="s">
        <v>5</v>
      </c>
      <c r="C5" s="7" t="s">
        <v>27</v>
      </c>
      <c r="D5" s="7" t="s">
        <v>74</v>
      </c>
      <c r="E5" s="7" t="s">
        <v>75</v>
      </c>
      <c r="G5" s="7" t="s">
        <v>28</v>
      </c>
      <c r="H5" s="7" t="s">
        <v>29</v>
      </c>
      <c r="I5" s="7" t="s">
        <v>30</v>
      </c>
      <c r="J5" s="7" t="s">
        <v>31</v>
      </c>
    </row>
    <row r="6" spans="2:10" ht="18.75" customHeight="1" x14ac:dyDescent="0.25">
      <c r="B6" s="5">
        <v>1</v>
      </c>
      <c r="C6" s="5">
        <v>60</v>
      </c>
      <c r="D6" s="5">
        <f>C6+10</f>
        <v>70</v>
      </c>
      <c r="E6" s="5">
        <f>C6*1.5</f>
        <v>90</v>
      </c>
      <c r="G6" s="10" t="s">
        <v>10</v>
      </c>
      <c r="H6" s="8">
        <f>AVERAGE(C6:C10)</f>
        <v>70</v>
      </c>
      <c r="I6" s="8">
        <f>AVERAGE(D6:D10)</f>
        <v>80</v>
      </c>
      <c r="J6" s="8">
        <f>AVERAGE(E6:E10)</f>
        <v>105</v>
      </c>
    </row>
    <row r="7" spans="2:10" ht="18.75" customHeight="1" x14ac:dyDescent="0.25">
      <c r="B7" s="5">
        <v>2</v>
      </c>
      <c r="C7" s="5">
        <v>65</v>
      </c>
      <c r="D7" s="5">
        <f>C7+10</f>
        <v>75</v>
      </c>
      <c r="E7" s="5">
        <f>C7*1.5</f>
        <v>97.5</v>
      </c>
      <c r="G7" s="10" t="s">
        <v>32</v>
      </c>
      <c r="H7" s="8">
        <f>_xlfn.VAR.P(C6:C10)</f>
        <v>50</v>
      </c>
      <c r="I7" s="8">
        <f>_xlfn.VAR.P(D6:D10)</f>
        <v>50</v>
      </c>
      <c r="J7" s="8">
        <f>_xlfn.VAR.P(E6:E10)</f>
        <v>112.5</v>
      </c>
    </row>
    <row r="8" spans="2:10" ht="18.75" customHeight="1" x14ac:dyDescent="0.25">
      <c r="B8" s="5">
        <v>3</v>
      </c>
      <c r="C8" s="5">
        <v>70</v>
      </c>
      <c r="D8" s="5">
        <f>C8+10</f>
        <v>80</v>
      </c>
      <c r="E8" s="5">
        <f>C8*1.5</f>
        <v>105</v>
      </c>
      <c r="G8" s="10" t="s">
        <v>33</v>
      </c>
      <c r="H8" s="8">
        <f>_xlfn.STDEV.P(C6:C10)</f>
        <v>7.0710678118654755</v>
      </c>
      <c r="I8" s="8">
        <f>_xlfn.STDEV.P(D6:D10)</f>
        <v>7.0710678118654755</v>
      </c>
      <c r="J8" s="8">
        <f>_xlfn.STDEV.P(E6:E10)</f>
        <v>10.606601717798213</v>
      </c>
    </row>
    <row r="9" spans="2:10" ht="18.75" customHeight="1" x14ac:dyDescent="0.25">
      <c r="B9" s="5">
        <v>4</v>
      </c>
      <c r="C9" s="5">
        <v>75</v>
      </c>
      <c r="D9" s="5">
        <f>C9+10</f>
        <v>85</v>
      </c>
      <c r="E9" s="5">
        <f>C9*1.5</f>
        <v>112.5</v>
      </c>
    </row>
    <row r="10" spans="2:10" ht="18.75" customHeight="1" x14ac:dyDescent="0.25">
      <c r="B10" s="5">
        <v>5</v>
      </c>
      <c r="C10" s="5">
        <v>80</v>
      </c>
      <c r="D10" s="5">
        <f>C10+10</f>
        <v>90</v>
      </c>
      <c r="E10" s="5">
        <f>C10*1.5</f>
        <v>120</v>
      </c>
    </row>
    <row r="11" spans="2:10" ht="18.75" customHeight="1" x14ac:dyDescent="0.25"/>
    <row r="12" spans="2:10" ht="18.75" customHeight="1" x14ac:dyDescent="0.25"/>
    <row r="13" spans="2:10" ht="18.75" customHeight="1" x14ac:dyDescent="0.25">
      <c r="B13" s="9" t="s">
        <v>76</v>
      </c>
    </row>
    <row r="14" spans="2:10" ht="18.75" customHeight="1" x14ac:dyDescent="0.25">
      <c r="B14" s="6" t="s">
        <v>77</v>
      </c>
    </row>
    <row r="15" spans="2:10" ht="18.75" customHeight="1" x14ac:dyDescent="0.25">
      <c r="B15" s="6" t="s">
        <v>78</v>
      </c>
    </row>
    <row r="16" spans="2:10" ht="18.75" customHeight="1" x14ac:dyDescent="0.25">
      <c r="B16" s="6" t="s">
        <v>79</v>
      </c>
    </row>
    <row r="17" spans="2:2" ht="18.75" customHeight="1" x14ac:dyDescent="0.25"/>
    <row r="18" spans="2:2" ht="18.75" customHeight="1" x14ac:dyDescent="0.25">
      <c r="B18" s="9" t="s">
        <v>80</v>
      </c>
    </row>
    <row r="19" spans="2:2" ht="18.75" customHeight="1" x14ac:dyDescent="0.25">
      <c r="B19" s="6" t="s">
        <v>81</v>
      </c>
    </row>
    <row r="20" spans="2:2" ht="18.75" customHeight="1" x14ac:dyDescent="0.25">
      <c r="B20" s="6" t="s">
        <v>34</v>
      </c>
    </row>
    <row r="21" spans="2:2" ht="18.75" customHeight="1" x14ac:dyDescent="0.25"/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  <row r="26" spans="2:2" ht="18.75" customHeight="1" x14ac:dyDescent="0.25"/>
    <row r="27" spans="2:2" ht="18.75" customHeight="1" x14ac:dyDescent="0.25"/>
    <row r="28" spans="2:2" ht="18.75" customHeight="1" x14ac:dyDescent="0.25"/>
    <row r="29" spans="2:2" ht="18.75" customHeight="1" x14ac:dyDescent="0.25"/>
    <row r="30" spans="2:2" ht="18.75" customHeight="1" x14ac:dyDescent="0.25"/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0"/>
  <sheetViews>
    <sheetView zoomScaleNormal="100" workbookViewId="0"/>
  </sheetViews>
  <sheetFormatPr defaultColWidth="8.7109375" defaultRowHeight="18.75" x14ac:dyDescent="0.25"/>
  <cols>
    <col min="1" max="1" width="4.7109375" style="15" customWidth="1"/>
    <col min="2" max="2" width="8" style="15" customWidth="1"/>
    <col min="3" max="3" width="10" style="15" customWidth="1"/>
    <col min="4" max="4" width="4" style="15" customWidth="1"/>
    <col min="5" max="5" width="14" style="15" customWidth="1"/>
    <col min="6" max="6" width="22" style="15" customWidth="1"/>
    <col min="7" max="7" width="18" style="15" customWidth="1"/>
    <col min="8" max="16384" width="8.7109375" style="15"/>
  </cols>
  <sheetData>
    <row r="1" spans="2:7" ht="18.75" customHeight="1" x14ac:dyDescent="0.25"/>
    <row r="2" spans="2:7" ht="30" customHeight="1" x14ac:dyDescent="0.25">
      <c r="B2" s="4" t="s">
        <v>61</v>
      </c>
    </row>
    <row r="3" spans="2:7" ht="18.75" customHeight="1" x14ac:dyDescent="0.25">
      <c r="B3" s="2" t="s">
        <v>62</v>
      </c>
    </row>
    <row r="4" spans="2:7" ht="18.75" customHeight="1" x14ac:dyDescent="0.25"/>
    <row r="5" spans="2:7" ht="18.75" customHeight="1" x14ac:dyDescent="0.25">
      <c r="B5" s="7" t="s">
        <v>5</v>
      </c>
      <c r="C5" s="7" t="s">
        <v>9</v>
      </c>
      <c r="E5" s="7" t="s">
        <v>35</v>
      </c>
      <c r="F5" s="7" t="s">
        <v>21</v>
      </c>
      <c r="G5" s="7" t="s">
        <v>9</v>
      </c>
    </row>
    <row r="6" spans="2:7" ht="18.75" customHeight="1" x14ac:dyDescent="0.25">
      <c r="B6" s="5">
        <v>1</v>
      </c>
      <c r="C6" s="5">
        <v>50</v>
      </c>
      <c r="E6" s="10" t="s">
        <v>36</v>
      </c>
      <c r="F6" s="5" t="s">
        <v>37</v>
      </c>
      <c r="G6" s="8">
        <f>_xlfn.QUARTILE.INC(C6:C14,1)</f>
        <v>60</v>
      </c>
    </row>
    <row r="7" spans="2:7" ht="18.75" customHeight="1" x14ac:dyDescent="0.25">
      <c r="B7" s="5">
        <v>2</v>
      </c>
      <c r="C7" s="5">
        <v>55</v>
      </c>
      <c r="E7" s="10" t="s">
        <v>38</v>
      </c>
      <c r="F7" s="5" t="s">
        <v>37</v>
      </c>
      <c r="G7" s="8">
        <f>_xlfn.QUARTILE.INC(C6:C14,3)</f>
        <v>80</v>
      </c>
    </row>
    <row r="8" spans="2:7" ht="18.75" customHeight="1" x14ac:dyDescent="0.25">
      <c r="B8" s="5">
        <v>3</v>
      </c>
      <c r="C8" s="5">
        <v>60</v>
      </c>
      <c r="E8" s="10" t="s">
        <v>39</v>
      </c>
      <c r="F8" s="5" t="s">
        <v>40</v>
      </c>
      <c r="G8" s="8">
        <f>G7-G6</f>
        <v>20</v>
      </c>
    </row>
    <row r="9" spans="2:7" ht="18.75" customHeight="1" x14ac:dyDescent="0.25">
      <c r="B9" s="5">
        <v>4</v>
      </c>
      <c r="C9" s="5">
        <v>65</v>
      </c>
      <c r="E9" s="10" t="s">
        <v>41</v>
      </c>
      <c r="F9" s="5" t="s">
        <v>42</v>
      </c>
      <c r="G9" s="8">
        <f>G6-1.5*G8</f>
        <v>30</v>
      </c>
    </row>
    <row r="10" spans="2:7" ht="18.75" customHeight="1" x14ac:dyDescent="0.25">
      <c r="B10" s="5">
        <v>5</v>
      </c>
      <c r="C10" s="5">
        <v>70</v>
      </c>
      <c r="E10" s="10" t="s">
        <v>43</v>
      </c>
      <c r="F10" s="5" t="s">
        <v>44</v>
      </c>
      <c r="G10" s="8">
        <f>G7+1.5*G8</f>
        <v>110</v>
      </c>
    </row>
    <row r="11" spans="2:7" ht="18.75" customHeight="1" x14ac:dyDescent="0.25">
      <c r="B11" s="5">
        <v>6</v>
      </c>
      <c r="C11" s="5">
        <v>75</v>
      </c>
    </row>
    <row r="12" spans="2:7" ht="18.75" customHeight="1" x14ac:dyDescent="0.25">
      <c r="B12" s="5">
        <v>7</v>
      </c>
      <c r="C12" s="5">
        <v>80</v>
      </c>
      <c r="E12" s="7" t="s">
        <v>45</v>
      </c>
      <c r="F12" s="7" t="s">
        <v>63</v>
      </c>
      <c r="G12" s="7" t="s">
        <v>64</v>
      </c>
    </row>
    <row r="13" spans="2:7" ht="18.75" customHeight="1" x14ac:dyDescent="0.25">
      <c r="B13" s="5">
        <v>8</v>
      </c>
      <c r="C13" s="5">
        <v>85</v>
      </c>
      <c r="E13" s="10" t="s">
        <v>10</v>
      </c>
      <c r="F13" s="8">
        <f>AVERAGE(C6:C14)</f>
        <v>82.222222222222229</v>
      </c>
      <c r="G13" s="8">
        <f>AVERAGE(C6:C13)</f>
        <v>67.5</v>
      </c>
    </row>
    <row r="14" spans="2:7" ht="18.75" customHeight="1" x14ac:dyDescent="0.25">
      <c r="B14" s="5">
        <v>9</v>
      </c>
      <c r="C14" s="5">
        <v>200</v>
      </c>
      <c r="E14" s="10" t="s">
        <v>12</v>
      </c>
      <c r="F14" s="8">
        <f>MEDIAN(C6:C14)</f>
        <v>70</v>
      </c>
      <c r="G14" s="8">
        <f>MEDIAN(C6:C13)</f>
        <v>67.5</v>
      </c>
    </row>
    <row r="15" spans="2:7" ht="18.75" customHeight="1" x14ac:dyDescent="0.25">
      <c r="E15" s="10" t="s">
        <v>32</v>
      </c>
      <c r="F15" s="8">
        <f>_xlfn.VAR.P(C6:C14)</f>
        <v>1850.6172839506173</v>
      </c>
      <c r="G15" s="8">
        <f>_xlfn.VAR.P(C6:C13)</f>
        <v>131.25</v>
      </c>
    </row>
    <row r="16" spans="2:7" ht="18.75" customHeight="1" x14ac:dyDescent="0.25">
      <c r="E16" s="10" t="s">
        <v>33</v>
      </c>
      <c r="F16" s="8">
        <f>_xlfn.STDEV.P(C6:C14)</f>
        <v>43.018801516902087</v>
      </c>
      <c r="G16" s="8">
        <f>_xlfn.STDEV.P(C6:C13)</f>
        <v>11.456439237389599</v>
      </c>
    </row>
    <row r="17" spans="2:7" ht="18.75" customHeight="1" x14ac:dyDescent="0.25">
      <c r="E17" s="10" t="s">
        <v>46</v>
      </c>
      <c r="F17" s="8">
        <f>MAX(C6:C14)-MIN(C6:C14)</f>
        <v>150</v>
      </c>
      <c r="G17" s="8">
        <f>MAX(C6:C13)-MIN(C6:C13)</f>
        <v>35</v>
      </c>
    </row>
    <row r="18" spans="2:7" ht="18.75" customHeight="1" x14ac:dyDescent="0.25">
      <c r="E18" s="10" t="s">
        <v>39</v>
      </c>
      <c r="F18" s="8">
        <f>QUARTILE(C6:C14,3)-QUARTILE(C6:C14,1)</f>
        <v>20</v>
      </c>
      <c r="G18" s="8">
        <f>QUARTILE(C6:C13,3)-QUARTILE(C6:C13,1)</f>
        <v>17.5</v>
      </c>
    </row>
    <row r="19" spans="2:7" ht="18.75" customHeight="1" x14ac:dyDescent="0.25"/>
    <row r="20" spans="2:7" ht="18.75" customHeight="1" x14ac:dyDescent="0.25">
      <c r="B20" s="9" t="s">
        <v>47</v>
      </c>
    </row>
    <row r="21" spans="2:7" ht="18.75" customHeight="1" x14ac:dyDescent="0.25">
      <c r="B21" s="6" t="s">
        <v>65</v>
      </c>
    </row>
    <row r="22" spans="2:7" ht="18.75" customHeight="1" x14ac:dyDescent="0.25">
      <c r="B22" s="6" t="s">
        <v>66</v>
      </c>
    </row>
    <row r="23" spans="2:7" ht="18.75" customHeight="1" x14ac:dyDescent="0.25">
      <c r="B23" s="6" t="s">
        <v>67</v>
      </c>
    </row>
    <row r="24" spans="2:7" ht="18.75" customHeight="1" x14ac:dyDescent="0.25">
      <c r="B24" s="6" t="s">
        <v>68</v>
      </c>
    </row>
    <row r="25" spans="2:7" ht="18.75" customHeight="1" x14ac:dyDescent="0.25">
      <c r="B25" s="6" t="s">
        <v>69</v>
      </c>
    </row>
    <row r="26" spans="2:7" ht="18.75" customHeight="1" x14ac:dyDescent="0.25"/>
    <row r="27" spans="2:7" ht="18.75" customHeight="1" x14ac:dyDescent="0.25">
      <c r="B27" s="9" t="s">
        <v>48</v>
      </c>
    </row>
    <row r="28" spans="2:7" ht="18.75" customHeight="1" x14ac:dyDescent="0.25">
      <c r="B28" s="6" t="s">
        <v>70</v>
      </c>
    </row>
    <row r="29" spans="2:7" ht="18.75" customHeight="1" x14ac:dyDescent="0.25">
      <c r="B29" s="6" t="s">
        <v>49</v>
      </c>
    </row>
    <row r="30" spans="2:7" ht="18.75" customHeight="1" x14ac:dyDescent="0.25">
      <c r="B30" s="6" t="s">
        <v>71</v>
      </c>
    </row>
  </sheetData>
  <phoneticPr fontId="12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はじめに</vt:lpstr>
      <vt:lpstr>3-1 代表値</vt:lpstr>
      <vt:lpstr>3-2 散らばりの尺度</vt:lpstr>
      <vt:lpstr>3-3 変数の変換</vt:lpstr>
      <vt:lpstr>3-4 EDAと外れ値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2026-05-04T06:46:51Z</dcterms:created>
  <dcterms:modified xsi:type="dcterms:W3CDTF">2026-05-04T06:55:23Z</dcterms:modified>
  <dc:language>en-US</dc:language>
</cp:coreProperties>
</file>